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<sst xmlns="http://schemas.openxmlformats.org/spreadsheetml/2006/main" count="163" uniqueCount="112">
  <si>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</si>
  <si>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</si>
  <si>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</si>
  <si>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</si>
  <si>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</si>
  <si>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</si>
  <si>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</si>
  <si>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</si>
  <si>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</si>
  <si>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</si>
  <si>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</si>
  <si>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</si>
  <si>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</si>
  <si>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</si>
  <si>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</si>
  <si>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</si>
  <si>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</si>
  <si>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</si>
  <si>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</si>
  <si>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</si>
  <si>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</si>
  <si>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</si>
  <si>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</si>
  <si>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</si>
  <si>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</si>
  <si>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</si>
  <si>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</si>
  <si>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</si>
  <si>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</si>
  <si>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</si>
  <si>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</si>
  <si>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</si>
  <si>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</si>
  <si>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</si>
  <si>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</si>
  <si>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</si>
  <si>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</si>
  <si>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</si>
  <si>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</si>
  <si>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</si>
  <si>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</si>
  <si>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</si>
  <si>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</si>
  <si>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</si>
  <si>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</si>
  <si>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</si>
  <si>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</si>
  <si>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</si>
  <si>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</si>
  <si>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</si>
  <si>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</si>
  <si>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</si>
  <si>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</si>
  <si>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</si>
  <si>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</si>
  <si>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</si>
  <si>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</si>
  <si>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</si>
  <si>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</si>
  <si>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</si>
  <si>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</si>
  <si>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</si>
  <si>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</si>
  <si>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</si>
  <si>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</si>
  <si>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</si>
  <si>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</si>
  <si>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</si>
  <si>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</si>
  <si>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</si>
  <si>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</si>
  <si>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</si>
  <si>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</si>
  <si>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</si>
  <si>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</si>
  <si>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</si>
  <si>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</si>
  <si>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</si>
  <si>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</si>
  <si>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</si>
  <si>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</si>
  <si>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</si>
  <si>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</si>
  <si>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</si>
  <si>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</si>
  <si>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</si>
  <si>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</si>
  <si>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</si>
  <si>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</si>
  <si>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</si>
  <si>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</si>
  <si>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</si>
  <si>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</si>
  <si>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</si>
  <si>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</si>
  <si>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</si>
  <si>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</si>
  <si>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</si>
  <si>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</si>
  <si>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</si>
  <si>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</si>
  <si>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</si>
  <si>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</si>
  <si>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</si>
  <si>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</si>
  <si>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</si>
  <si>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</si>
  <si>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</si>
  <si>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</si>
  <si>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</si>
  <si>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</si>
  <si>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19.08.2017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</si>
</sst>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18754752"/>
        <c:axId val="34575041"/>
      </c:bar3D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42739914"/>
        <c:axId val="49114907"/>
      </c:bar3D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39380980"/>
        <c:axId val="18884501"/>
      </c:bar3D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35742782"/>
        <c:axId val="53249583"/>
      </c:bar3D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9484200"/>
        <c:axId val="18248937"/>
      </c:bar3D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8937"/>
        <c:crosses val="autoZero"/>
        <c:auto val="1"/>
        <c:lblOffset val="100"/>
        <c:tickLblSkip val="2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4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30022706"/>
        <c:axId val="1768899"/>
      </c:bar3D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2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15920092"/>
        <c:axId val="9063101"/>
      </c:bar3D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14459046"/>
        <c:axId val="63022551"/>
      </c:bar3D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30332048"/>
        <c:axId val="4552977"/>
      </c:bar3D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0" sqref="D60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</f>
        <v>379217.79999999993</v>
      </c>
      <c r="E6" s="3">
        <f>D6/D151*100</f>
        <v>35.59335190195392</v>
      </c>
      <c r="F6" s="3">
        <f>D6/B6*100</f>
        <v>87.59116433266725</v>
      </c>
      <c r="G6" s="3">
        <f aca="true" t="shared" si="0" ref="G6:G43">D6/C6*100</f>
        <v>59.27797438911537</v>
      </c>
      <c r="H6" s="47">
        <f>B6-D6</f>
        <v>53722.90000000008</v>
      </c>
      <c r="I6" s="47">
        <f aca="true" t="shared" si="1" ref="I6:I43">C6-D6</f>
        <v>260510.19999999995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</f>
        <v>142332.6</v>
      </c>
      <c r="E7" s="95">
        <f>D7/D6*100</f>
        <v>37.533206510875814</v>
      </c>
      <c r="F7" s="95">
        <f>D7/B7*100</f>
        <v>85.00498386589132</v>
      </c>
      <c r="G7" s="95">
        <f>D7/C7*100</f>
        <v>58.443956542109234</v>
      </c>
      <c r="H7" s="105">
        <f>B7-D7</f>
        <v>25107.699999999983</v>
      </c>
      <c r="I7" s="105">
        <f t="shared" si="1"/>
        <v>101204.29999999999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</f>
        <v>300717.3999999999</v>
      </c>
      <c r="E8" s="1">
        <f>D8/D6*100</f>
        <v>79.29938942739501</v>
      </c>
      <c r="F8" s="1">
        <f>D8/B8*100</f>
        <v>88.8231131128056</v>
      </c>
      <c r="G8" s="1">
        <f t="shared" si="0"/>
        <v>60.44710581249615</v>
      </c>
      <c r="H8" s="44">
        <f>B8-D8</f>
        <v>37840.20000000007</v>
      </c>
      <c r="I8" s="44">
        <f t="shared" si="1"/>
        <v>196771.1000000001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2.5+4.3+3.3+7+0.4+1.3+1.6+1.3+1.5-0.1+0.8</f>
        <v>23.900000000000002</v>
      </c>
      <c r="E9" s="12">
        <f>D9/D6*100</f>
        <v>0.006302446773331844</v>
      </c>
      <c r="F9" s="119">
        <f>D9/B9*100</f>
        <v>45.17958412098299</v>
      </c>
      <c r="G9" s="1">
        <f t="shared" si="0"/>
        <v>25.83783783783784</v>
      </c>
      <c r="H9" s="44">
        <f aca="true" t="shared" si="2" ref="H9:H43">B9-D9</f>
        <v>28.999999999999996</v>
      </c>
      <c r="I9" s="44">
        <f t="shared" si="1"/>
        <v>68.6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</f>
        <v>18384.199999999997</v>
      </c>
      <c r="E10" s="1">
        <f>D10/D6*100</f>
        <v>4.847926442271434</v>
      </c>
      <c r="F10" s="1">
        <f aca="true" t="shared" si="3" ref="F10:F41">D10/B10*100</f>
        <v>93.86398447870927</v>
      </c>
      <c r="G10" s="1">
        <f t="shared" si="0"/>
        <v>66.94535986745078</v>
      </c>
      <c r="H10" s="44">
        <f t="shared" si="2"/>
        <v>1201.800000000003</v>
      </c>
      <c r="I10" s="44">
        <f t="shared" si="1"/>
        <v>9077.300000000003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</f>
        <v>45729.9</v>
      </c>
      <c r="E11" s="1">
        <f>D11/D6*100</f>
        <v>12.059006723840497</v>
      </c>
      <c r="F11" s="1">
        <f t="shared" si="3"/>
        <v>86.07819146933706</v>
      </c>
      <c r="G11" s="1">
        <f t="shared" si="0"/>
        <v>56.52610305251513</v>
      </c>
      <c r="H11" s="44">
        <f t="shared" si="2"/>
        <v>7396.0999999999985</v>
      </c>
      <c r="I11" s="44">
        <f t="shared" si="1"/>
        <v>35170.6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</f>
        <v>8106.2</v>
      </c>
      <c r="E12" s="1">
        <f>D12/D6*100</f>
        <v>2.1376106290369283</v>
      </c>
      <c r="F12" s="1">
        <f t="shared" si="3"/>
        <v>94.99378911102258</v>
      </c>
      <c r="G12" s="1">
        <f t="shared" si="0"/>
        <v>57.78338536988723</v>
      </c>
      <c r="H12" s="44">
        <f t="shared" si="2"/>
        <v>427.1999999999998</v>
      </c>
      <c r="I12" s="44">
        <f t="shared" si="1"/>
        <v>5922.400000000001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6256.200000000031</v>
      </c>
      <c r="E13" s="1">
        <f>D13/D6*100</f>
        <v>1.6497643306827983</v>
      </c>
      <c r="F13" s="1">
        <f t="shared" si="3"/>
        <v>47.81272927366113</v>
      </c>
      <c r="G13" s="1">
        <f t="shared" si="0"/>
        <v>31.666700411006392</v>
      </c>
      <c r="H13" s="44">
        <f t="shared" si="2"/>
        <v>6828.60000000001</v>
      </c>
      <c r="I13" s="44">
        <f t="shared" si="1"/>
        <v>13500.199999999855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</f>
        <v>231136.30000000002</v>
      </c>
      <c r="E18" s="3">
        <f>D18/D151*100</f>
        <v>21.69443434146708</v>
      </c>
      <c r="F18" s="3">
        <f>D18/B18*100</f>
        <v>87.98729923317275</v>
      </c>
      <c r="G18" s="3">
        <f t="shared" si="0"/>
        <v>63.68196419326853</v>
      </c>
      <c r="H18" s="47">
        <f>B18-D18</f>
        <v>31556.49999999997</v>
      </c>
      <c r="I18" s="47">
        <f t="shared" si="1"/>
        <v>131817.79999999996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</f>
        <v>149087.50000000006</v>
      </c>
      <c r="E19" s="95">
        <f>D19/D18*100</f>
        <v>64.50198432699669</v>
      </c>
      <c r="F19" s="95">
        <f t="shared" si="3"/>
        <v>93.13312093953027</v>
      </c>
      <c r="G19" s="95">
        <f t="shared" si="0"/>
        <v>62.24804858343548</v>
      </c>
      <c r="H19" s="105">
        <f t="shared" si="2"/>
        <v>10992.499999999942</v>
      </c>
      <c r="I19" s="105">
        <f t="shared" si="1"/>
        <v>90417.99999999994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231136.30000000002</v>
      </c>
      <c r="E25" s="1">
        <f>D25/D18*100</f>
        <v>100</v>
      </c>
      <c r="F25" s="1">
        <f t="shared" si="3"/>
        <v>87.98729923317275</v>
      </c>
      <c r="G25" s="1">
        <f t="shared" si="0"/>
        <v>63.68196419326853</v>
      </c>
      <c r="H25" s="44">
        <f t="shared" si="2"/>
        <v>31556.49999999997</v>
      </c>
      <c r="I25" s="44">
        <f t="shared" si="1"/>
        <v>131817.79999999996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</f>
        <v>37098.49999999999</v>
      </c>
      <c r="E33" s="3">
        <f>D33/D151*100</f>
        <v>3.4820621962751686</v>
      </c>
      <c r="F33" s="3">
        <f>D33/B33*100</f>
        <v>88.36531842574749</v>
      </c>
      <c r="G33" s="3">
        <f t="shared" si="0"/>
        <v>57.565427072051236</v>
      </c>
      <c r="H33" s="47">
        <f t="shared" si="2"/>
        <v>4884.600000000006</v>
      </c>
      <c r="I33" s="47">
        <f t="shared" si="1"/>
        <v>27347.30000000001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1743.2+1833.7+1830.2+1935.3+81+1854.2+129.9+1804.7+34.4+1.5+1881.6+1967.7+0.1+1784.4+235.6+2357.6-0.1+6335.8+2919.9+53.7+142.8+686.6+728.3+0.1+8.8+87.6+495.7</f>
        <v>30934.299999999996</v>
      </c>
      <c r="E34" s="1">
        <f>D34/D33*100</f>
        <v>83.38423386390286</v>
      </c>
      <c r="F34" s="1">
        <f t="shared" si="3"/>
        <v>89.16454090823929</v>
      </c>
      <c r="G34" s="1">
        <f t="shared" si="0"/>
        <v>58.663463033691244</v>
      </c>
      <c r="H34" s="44">
        <f t="shared" si="2"/>
        <v>3759.2000000000044</v>
      </c>
      <c r="I34" s="44">
        <f t="shared" si="1"/>
        <v>21797.5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5.4+1.2+41.8+16.1+2.9+29.7+160.9+0.8+93.4+46.9+11.2+0.1+15.2+184.7+9.2+183.2+0.9+11.9+0.1+174+0.1+59.2+12.8+2+8.2+325.6+7.6-0.1+53.7+13.4+10.7+7.4+0.6+1.6+1.5+8.1+1.8+9.7+0.1+1+17.2-0.3+3.2</f>
        <v>1534.7</v>
      </c>
      <c r="E36" s="1">
        <f>D36/D33*100</f>
        <v>4.1368249390137075</v>
      </c>
      <c r="F36" s="1">
        <f t="shared" si="3"/>
        <v>92.75914173466305</v>
      </c>
      <c r="G36" s="1">
        <f t="shared" si="0"/>
        <v>52.10674634162904</v>
      </c>
      <c r="H36" s="44">
        <f t="shared" si="2"/>
        <v>119.79999999999995</v>
      </c>
      <c r="I36" s="44">
        <f t="shared" si="1"/>
        <v>1410.6000000000001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7.4+12.3+6.1+3.3+9.3+3.2+58.1+36.7+24.4+18.9-18.9+0.1+12+83.3+21.3+10.7+4.7+55.2+2.2+22.4</f>
        <v>372.7</v>
      </c>
      <c r="E37" s="17">
        <f>D37/D33*100</f>
        <v>1.0046228284162435</v>
      </c>
      <c r="F37" s="17">
        <f t="shared" si="3"/>
        <v>74.36153232242617</v>
      </c>
      <c r="G37" s="17">
        <f t="shared" si="0"/>
        <v>49.554580507911176</v>
      </c>
      <c r="H37" s="53">
        <f t="shared" si="2"/>
        <v>128.5</v>
      </c>
      <c r="I37" s="53">
        <f t="shared" si="1"/>
        <v>379.40000000000003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0.06873593271965175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4231.299999999997</v>
      </c>
      <c r="E39" s="1">
        <f>D39/D33*100</f>
        <v>11.40558243594754</v>
      </c>
      <c r="F39" s="1">
        <f t="shared" si="3"/>
        <v>82.83024038837989</v>
      </c>
      <c r="G39" s="1">
        <f t="shared" si="0"/>
        <v>53.31913606693709</v>
      </c>
      <c r="H39" s="44">
        <f>B39-D39</f>
        <v>877.1000000000013</v>
      </c>
      <c r="I39" s="44">
        <f t="shared" si="1"/>
        <v>3704.50000000001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0.1119748830857387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</f>
        <v>7063.1</v>
      </c>
      <c r="E45" s="3">
        <f>D45/D151*100</f>
        <v>0.6629419922237058</v>
      </c>
      <c r="F45" s="3">
        <f>D45/B45*100</f>
        <v>89.2741130224857</v>
      </c>
      <c r="G45" s="3">
        <f aca="true" t="shared" si="4" ref="G45:G76">D45/C45*100</f>
        <v>59.91771292840177</v>
      </c>
      <c r="H45" s="47">
        <f>B45-D45</f>
        <v>848.5999999999995</v>
      </c>
      <c r="I45" s="47">
        <f aca="true" t="shared" si="5" ref="I45:I77">C45-D45</f>
        <v>4724.9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102.7+154.9+447.3+314.1+572.1+284.8+559+325.4+510.8+301.6+29.6+556.7+0.1+311.9+684.4+334.8+585.4+305.3</f>
        <v>6380.9</v>
      </c>
      <c r="E46" s="1">
        <f>D46/D45*100</f>
        <v>90.34135153119735</v>
      </c>
      <c r="F46" s="1">
        <f aca="true" t="shared" si="6" ref="F46:F74">D46/B46*100</f>
        <v>90.0277946301339</v>
      </c>
      <c r="G46" s="1">
        <f t="shared" si="4"/>
        <v>60.59906739983094</v>
      </c>
      <c r="H46" s="44">
        <f aca="true" t="shared" si="7" ref="H46:H74">B46-D46</f>
        <v>706.8000000000002</v>
      </c>
      <c r="I46" s="44">
        <f t="shared" si="5"/>
        <v>4148.800000000001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0.011326471379422633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0.5280967280655804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3.1+3.5+1+0.7+59.3+95.2+2.2+6-0.1+53.5+89.7+6.2+7.2+73.9+0.4+4+3.2+30.6+0.2+2.7+3.1+5.4+3.6+1.3</f>
        <v>455.9</v>
      </c>
      <c r="E49" s="1">
        <f>D49/D45*100</f>
        <v>6.454672877348472</v>
      </c>
      <c r="F49" s="1">
        <f t="shared" si="6"/>
        <v>80.83333333333333</v>
      </c>
      <c r="G49" s="1">
        <f t="shared" si="4"/>
        <v>52.69910992948792</v>
      </c>
      <c r="H49" s="44">
        <f t="shared" si="7"/>
        <v>108.10000000000002</v>
      </c>
      <c r="I49" s="44">
        <f t="shared" si="5"/>
        <v>409.20000000000005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188.20000000000073</v>
      </c>
      <c r="E50" s="1">
        <f>D50/D45*100</f>
        <v>2.6645523920091847</v>
      </c>
      <c r="F50" s="1">
        <f t="shared" si="6"/>
        <v>89.27893738140452</v>
      </c>
      <c r="G50" s="1">
        <f t="shared" si="4"/>
        <v>59.275590551181466</v>
      </c>
      <c r="H50" s="44">
        <f t="shared" si="7"/>
        <v>22.599999999999255</v>
      </c>
      <c r="I50" s="44">
        <f t="shared" si="5"/>
        <v>129.29999999999853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</f>
        <v>13923.199999999999</v>
      </c>
      <c r="E51" s="3">
        <f>D51/D151*100</f>
        <v>1.3068304209382704</v>
      </c>
      <c r="F51" s="3">
        <f>D51/B51*100</f>
        <v>91.22669077852471</v>
      </c>
      <c r="G51" s="3">
        <f t="shared" si="4"/>
        <v>58.22707522196061</v>
      </c>
      <c r="H51" s="47">
        <f>B51-D51</f>
        <v>1339.0000000000018</v>
      </c>
      <c r="I51" s="47">
        <f t="shared" si="5"/>
        <v>9988.699999999999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392.4+738.8+389.6+752.9+403.1+730.4+397.8+724.9+1.1+0.1+403+795.7+527.1+1240.6+386.5+33.7+705.7+0.1+5.8+226.6</f>
        <v>8855.9</v>
      </c>
      <c r="E52" s="1">
        <f>D52/D51*100</f>
        <v>63.605349344978166</v>
      </c>
      <c r="F52" s="1">
        <f t="shared" si="6"/>
        <v>92.14145996337605</v>
      </c>
      <c r="G52" s="1">
        <f t="shared" si="4"/>
        <v>58.073760279092944</v>
      </c>
      <c r="H52" s="44">
        <f t="shared" si="7"/>
        <v>755.3000000000011</v>
      </c>
      <c r="I52" s="44">
        <f t="shared" si="5"/>
        <v>6393.5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</f>
        <v>386.09999999999985</v>
      </c>
      <c r="E54" s="1">
        <f>D54/D51*100</f>
        <v>2.773069409331187</v>
      </c>
      <c r="F54" s="1">
        <f t="shared" si="6"/>
        <v>73.2637571157495</v>
      </c>
      <c r="G54" s="1">
        <f t="shared" si="4"/>
        <v>47.65490002468524</v>
      </c>
      <c r="H54" s="44">
        <f t="shared" si="7"/>
        <v>140.90000000000015</v>
      </c>
      <c r="I54" s="44">
        <f t="shared" si="5"/>
        <v>424.1000000000002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</f>
        <v>502.5000000000001</v>
      </c>
      <c r="E55" s="1">
        <f>D55/D51*100</f>
        <v>3.609084118593428</v>
      </c>
      <c r="F55" s="1">
        <f t="shared" si="6"/>
        <v>84.8101265822785</v>
      </c>
      <c r="G55" s="1">
        <f t="shared" si="4"/>
        <v>47.285216900348175</v>
      </c>
      <c r="H55" s="44">
        <f t="shared" si="7"/>
        <v>89.99999999999989</v>
      </c>
      <c r="I55" s="44">
        <f t="shared" si="5"/>
        <v>560.1999999999999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34+46+40+40+40+40+40+40</f>
        <v>320</v>
      </c>
      <c r="E56" s="1">
        <f>D56/D51*100</f>
        <v>2.2983222247759136</v>
      </c>
      <c r="F56" s="1">
        <f>D56/B56*100</f>
        <v>97.05793145283592</v>
      </c>
      <c r="G56" s="1">
        <f>D56/C56*100</f>
        <v>61.668915012526504</v>
      </c>
      <c r="H56" s="44">
        <f t="shared" si="7"/>
        <v>9.699999999999989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3858.7</v>
      </c>
      <c r="E57" s="1">
        <f>D57/D51*100</f>
        <v>27.714174902321304</v>
      </c>
      <c r="F57" s="1">
        <f t="shared" si="6"/>
        <v>91.83445190156598</v>
      </c>
      <c r="G57" s="1">
        <f t="shared" si="4"/>
        <v>61.66323089953178</v>
      </c>
      <c r="H57" s="44">
        <f>B57-D57</f>
        <v>343.10000000000036</v>
      </c>
      <c r="I57" s="44">
        <f>C57-D57</f>
        <v>2398.999999999999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</f>
        <v>2325.8</v>
      </c>
      <c r="E59" s="3">
        <f>D59/D151*100</f>
        <v>0.21829939906187015</v>
      </c>
      <c r="F59" s="3">
        <f>D59/B59*100</f>
        <v>36.34914433070251</v>
      </c>
      <c r="G59" s="3">
        <f t="shared" si="4"/>
        <v>30.142170267363046</v>
      </c>
      <c r="H59" s="47">
        <f>B59-D59</f>
        <v>4072.7</v>
      </c>
      <c r="I59" s="47">
        <f t="shared" si="5"/>
        <v>5390.3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55.6+146.1+60.8+59.3+73.6+0.1+67.3+144.6-4.5+79.7+66.8+72.2-0.1+53+75.7+69.4+0.1+39.1+101.5+64.4+45.9+60.8+119.4+37.7+47.7</f>
        <v>1536.2000000000003</v>
      </c>
      <c r="E60" s="1">
        <f>D60/D59*100</f>
        <v>66.05039126322126</v>
      </c>
      <c r="F60" s="1">
        <f t="shared" si="6"/>
        <v>89.67369096958731</v>
      </c>
      <c r="G60" s="1">
        <f t="shared" si="4"/>
        <v>59.99140859921116</v>
      </c>
      <c r="H60" s="44">
        <f t="shared" si="7"/>
        <v>176.89999999999964</v>
      </c>
      <c r="I60" s="44">
        <f t="shared" si="5"/>
        <v>1024.5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</f>
        <v>265.5</v>
      </c>
      <c r="E61" s="1">
        <f>D61/D59*100</f>
        <v>11.415426949866712</v>
      </c>
      <c r="F61" s="1">
        <f>D61/B61*100</f>
        <v>77.2475996508583</v>
      </c>
      <c r="G61" s="1">
        <f t="shared" si="4"/>
        <v>77.2475996508583</v>
      </c>
      <c r="H61" s="44">
        <f t="shared" si="7"/>
        <v>78.19999999999999</v>
      </c>
      <c r="I61" s="44">
        <f t="shared" si="5"/>
        <v>78.20000000000005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0.4+18.6+55.1+0.5+32.9+0.7+67.5+3.7+0.4+6.3+12.6+0.1+4.2+0.1+1.9+0.5+3.8+1+0.1</f>
        <v>210.39999999999998</v>
      </c>
      <c r="E62" s="1">
        <f>D62/D59*100</f>
        <v>9.046349643133544</v>
      </c>
      <c r="F62" s="1">
        <f t="shared" si="6"/>
        <v>93.71937639198217</v>
      </c>
      <c r="G62" s="1">
        <f t="shared" si="4"/>
        <v>50.95664809881326</v>
      </c>
      <c r="H62" s="44">
        <f t="shared" si="7"/>
        <v>14.100000000000023</v>
      </c>
      <c r="I62" s="44">
        <f t="shared" si="5"/>
        <v>202.50000000000006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3.8610370625161234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223.89999999999992</v>
      </c>
      <c r="E64" s="1">
        <f>D64/D59*100</f>
        <v>9.626795081262356</v>
      </c>
      <c r="F64" s="1">
        <f t="shared" si="6"/>
        <v>54.596439892709114</v>
      </c>
      <c r="G64" s="1">
        <f t="shared" si="4"/>
        <v>32.369524360271775</v>
      </c>
      <c r="H64" s="44">
        <f t="shared" si="7"/>
        <v>186.19999999999982</v>
      </c>
      <c r="I64" s="44">
        <f t="shared" si="5"/>
        <v>467.8000000000001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0.022761030300328274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</f>
        <v>106502.20000000001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</f>
        <v>78122.30000000003</v>
      </c>
      <c r="E90" s="3">
        <f>D90/D151*100</f>
        <v>7.332552731675614</v>
      </c>
      <c r="F90" s="3">
        <f aca="true" t="shared" si="10" ref="F90:F96">D90/B90*100</f>
        <v>73.35275703224912</v>
      </c>
      <c r="G90" s="3">
        <f t="shared" si="8"/>
        <v>49.36485378967731</v>
      </c>
      <c r="H90" s="47">
        <f aca="true" t="shared" si="11" ref="H90:H96">B90-D90</f>
        <v>28379.89999999998</v>
      </c>
      <c r="I90" s="47">
        <f t="shared" si="9"/>
        <v>80132.59999999996</v>
      </c>
      <c r="K90" s="132"/>
    </row>
    <row r="91" spans="1:11" ht="18">
      <c r="A91" s="23" t="s">
        <v>3</v>
      </c>
      <c r="B91" s="42">
        <f>99959.7-1218.4</f>
        <v>98741.3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</f>
        <v>72862.2</v>
      </c>
      <c r="E91" s="1">
        <f>D91/D90*100</f>
        <v>93.26683930196623</v>
      </c>
      <c r="F91" s="1">
        <f t="shared" si="10"/>
        <v>73.7910074102731</v>
      </c>
      <c r="G91" s="1">
        <f t="shared" si="8"/>
        <v>49.31929113951468</v>
      </c>
      <c r="H91" s="44">
        <f t="shared" si="11"/>
        <v>25879.100000000006</v>
      </c>
      <c r="I91" s="44">
        <f t="shared" si="9"/>
        <v>74873.50000000001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48.5+5.1+5+1.3+22.8+67.3+62.7+3.5+1.4+40.6+112.7+571.4+55.5+1.7+2.4+3.1+83.6+0.9+1.4+3.5+0.9+23.5+44.4+1+13.6+0.7+42.8+22.3+44+0.7+4.6+0.7+0.7+13.7</f>
        <v>1308.0000000000002</v>
      </c>
      <c r="E92" s="1">
        <f>D92/D90*100</f>
        <v>1.6742978637341703</v>
      </c>
      <c r="F92" s="1">
        <f t="shared" si="10"/>
        <v>85.08977361436379</v>
      </c>
      <c r="G92" s="1">
        <f t="shared" si="8"/>
        <v>49.91223383957873</v>
      </c>
      <c r="H92" s="44">
        <f t="shared" si="11"/>
        <v>229.19999999999982</v>
      </c>
      <c r="I92" s="44">
        <f t="shared" si="9"/>
        <v>1312.5999999999997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3952.100000000035</v>
      </c>
      <c r="E94" s="1">
        <f>D94/D90*100</f>
        <v>5.058862834299596</v>
      </c>
      <c r="F94" s="1">
        <f t="shared" si="10"/>
        <v>63.5008114144324</v>
      </c>
      <c r="G94" s="1">
        <f>D94/C94*100</f>
        <v>50.03544932013324</v>
      </c>
      <c r="H94" s="44">
        <f t="shared" si="11"/>
        <v>2271.599999999974</v>
      </c>
      <c r="I94" s="44">
        <f>C94-D94</f>
        <v>3946.4999999999472</v>
      </c>
      <c r="K94" s="132"/>
    </row>
    <row r="95" spans="1:11" ht="18.75">
      <c r="A95" s="108" t="s">
        <v>12</v>
      </c>
      <c r="B95" s="128">
        <f>44044.4-826.8+402.5</f>
        <v>43620.1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</f>
        <v>39361.100000000006</v>
      </c>
      <c r="E95" s="107">
        <f>D95/D151*100</f>
        <v>3.69442964847114</v>
      </c>
      <c r="F95" s="110">
        <f t="shared" si="10"/>
        <v>90.23615259937507</v>
      </c>
      <c r="G95" s="106">
        <f>D95/C95*100</f>
        <v>62.86309770977737</v>
      </c>
      <c r="H95" s="111">
        <f t="shared" si="11"/>
        <v>4258.999999999993</v>
      </c>
      <c r="I95" s="121">
        <f>C95-D95</f>
        <v>23252.899999999994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69.1+1043.7+68.3+1051.8+1+68.3+66.1+938.4+3+68.7+11.3+4.3+734+67.7+6.3+0.4+21.5+2.2+658.8+0.1+17.8+71.8+130.4+525.1+460.8+17+3.6+18.3</f>
        <v>6129.800000000001</v>
      </c>
      <c r="E96" s="116">
        <f>D96/D95*100</f>
        <v>15.573243633943157</v>
      </c>
      <c r="F96" s="117">
        <f t="shared" si="10"/>
        <v>94.27415757985884</v>
      </c>
      <c r="G96" s="118">
        <f>D96/C96*100</f>
        <v>58.16522118687494</v>
      </c>
      <c r="H96" s="122">
        <f t="shared" si="11"/>
        <v>372.2999999999993</v>
      </c>
      <c r="I96" s="123">
        <f>C96-D96</f>
        <v>4408.799999999997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</f>
        <v>6273.699999999997</v>
      </c>
      <c r="E102" s="19">
        <f>D102/D151*100</f>
        <v>0.5888489723512141</v>
      </c>
      <c r="F102" s="19">
        <f>D102/B102*100</f>
        <v>69.28284300733276</v>
      </c>
      <c r="G102" s="19">
        <f aca="true" t="shared" si="12" ref="G102:G149">D102/C102*100</f>
        <v>49.47829995977819</v>
      </c>
      <c r="H102" s="79">
        <f aca="true" t="shared" si="13" ref="H102:H107">B102-D102</f>
        <v>2781.5000000000036</v>
      </c>
      <c r="I102" s="79">
        <f aca="true" t="shared" si="14" ref="I102:I149">C102-D102</f>
        <v>6406.0000000000055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17.3+10+11+0.1+10.9+18.9+0.1+11+25.2+18.3+2.4+10.6</f>
        <v>135.79999999999998</v>
      </c>
      <c r="E103" s="83">
        <f>D103/D102*100</f>
        <v>2.1645918676379177</v>
      </c>
      <c r="F103" s="1">
        <f>D103/B103*100</f>
        <v>73.60433604336043</v>
      </c>
      <c r="G103" s="83">
        <f>D103/C103*100</f>
        <v>52.412196063296015</v>
      </c>
      <c r="H103" s="87">
        <f t="shared" si="13"/>
        <v>48.70000000000002</v>
      </c>
      <c r="I103" s="87">
        <f t="shared" si="14"/>
        <v>123.30000000000004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</f>
        <v>5167.299999999998</v>
      </c>
      <c r="E104" s="1">
        <f>D104/D102*100</f>
        <v>82.36447391491465</v>
      </c>
      <c r="F104" s="1">
        <f aca="true" t="shared" si="15" ref="F104:F149">D104/B104*100</f>
        <v>69.44642305159459</v>
      </c>
      <c r="G104" s="1">
        <f t="shared" si="12"/>
        <v>49.979204750988956</v>
      </c>
      <c r="H104" s="44">
        <f t="shared" si="13"/>
        <v>2273.4000000000015</v>
      </c>
      <c r="I104" s="44">
        <f t="shared" si="14"/>
        <v>5171.600000000003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970.5999999999985</v>
      </c>
      <c r="E106" s="84">
        <f>D106/D102*100</f>
        <v>15.470934217447423</v>
      </c>
      <c r="F106" s="84">
        <f t="shared" si="15"/>
        <v>67.87412587412574</v>
      </c>
      <c r="G106" s="84">
        <f t="shared" si="12"/>
        <v>46.62535427775367</v>
      </c>
      <c r="H106" s="123">
        <f>B106-D106</f>
        <v>459.40000000000236</v>
      </c>
      <c r="I106" s="123">
        <f t="shared" si="14"/>
        <v>1111.1000000000022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312666.9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269460.1999999999</v>
      </c>
      <c r="E107" s="82">
        <f>D107/D151*100</f>
        <v>25.291512482195937</v>
      </c>
      <c r="F107" s="82">
        <f>D107/B107*100</f>
        <v>86.18123632530335</v>
      </c>
      <c r="G107" s="82">
        <f t="shared" si="12"/>
        <v>50.646700711789904</v>
      </c>
      <c r="H107" s="81">
        <f t="shared" si="13"/>
        <v>43206.70000000013</v>
      </c>
      <c r="I107" s="81">
        <f t="shared" si="14"/>
        <v>262578.8000000001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</f>
        <v>1329.0000000000005</v>
      </c>
      <c r="E108" s="6">
        <f>D108/D107*100</f>
        <v>0.49320827342962004</v>
      </c>
      <c r="F108" s="6">
        <f t="shared" si="15"/>
        <v>50.202092698220845</v>
      </c>
      <c r="G108" s="6">
        <f t="shared" si="12"/>
        <v>32.44945795487842</v>
      </c>
      <c r="H108" s="61">
        <f aca="true" t="shared" si="16" ref="H108:H149">B108-D108</f>
        <v>1318.2999999999997</v>
      </c>
      <c r="I108" s="61">
        <f t="shared" si="14"/>
        <v>2766.5999999999995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46.4033107599699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11.8+87.5+28+44.4+7.5+8.9+32.2+39.5</f>
        <v>259.8</v>
      </c>
      <c r="E110" s="6">
        <f>D110/D107*100</f>
        <v>0.09641498076524849</v>
      </c>
      <c r="F110" s="6">
        <f>D110/B110*100</f>
        <v>28.89556222889556</v>
      </c>
      <c r="G110" s="6">
        <f t="shared" si="12"/>
        <v>22.103113833588566</v>
      </c>
      <c r="H110" s="61">
        <f t="shared" si="16"/>
        <v>639.3</v>
      </c>
      <c r="I110" s="61">
        <f t="shared" si="14"/>
        <v>915.6000000000001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0.011318925763433714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136.4+40+10+2+0.1+10.6+142+54.3+10.6+6.6+21.9+41.3+8.2+239.5+0.2+6.2+0.7+26.9+145.7+54.9+4+2+1.1+3.5+2.2+195.9+3.8+0.4+0.2+181.5+10+1.7+7.3+203.7+0.1+6.2</f>
        <v>1581.7000000000003</v>
      </c>
      <c r="E114" s="6">
        <f>D114/D107*100</f>
        <v>0.5869883567220691</v>
      </c>
      <c r="F114" s="6">
        <f t="shared" si="15"/>
        <v>80.37910356743573</v>
      </c>
      <c r="G114" s="6">
        <f t="shared" si="12"/>
        <v>54.138143483023015</v>
      </c>
      <c r="H114" s="61">
        <f t="shared" si="16"/>
        <v>386.0999999999997</v>
      </c>
      <c r="I114" s="61">
        <f t="shared" si="14"/>
        <v>1339.8999999999996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0.006680021762026454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39+5+6.2+39.1+4.9+0.4+0.8+39+0.1+5.5+0.9+39+4.8+1.3+39-0.1+0.8+0.4+5+0.8+5.1+0.2+0.4+2.2</f>
        <v>239.80000000000007</v>
      </c>
      <c r="E118" s="6">
        <f>D118/D107*100</f>
        <v>0.0889927343629969</v>
      </c>
      <c r="F118" s="6">
        <f t="shared" si="15"/>
        <v>98.11783960720135</v>
      </c>
      <c r="G118" s="6">
        <f t="shared" si="12"/>
        <v>56.717123935667004</v>
      </c>
      <c r="H118" s="61">
        <f t="shared" si="16"/>
        <v>4.5999999999999375</v>
      </c>
      <c r="I118" s="61">
        <f t="shared" si="14"/>
        <v>182.99999999999994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81.40116763969972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0.033771221130244854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3483.8+2635.6+1853.3+812.9+1333.3+1694.1+1722.4+661.9+934+1328+225+1781.5+1097.2+0.1+1902.6+1343+1822.5</f>
        <v>24631.199999999997</v>
      </c>
      <c r="E124" s="17">
        <f>D124/D107*100</f>
        <v>9.140941779156998</v>
      </c>
      <c r="F124" s="6">
        <f t="shared" si="15"/>
        <v>94.26695038500986</v>
      </c>
      <c r="G124" s="6">
        <f t="shared" si="12"/>
        <v>58.7069372345446</v>
      </c>
      <c r="H124" s="61">
        <f t="shared" si="16"/>
        <v>1498.0000000000036</v>
      </c>
      <c r="I124" s="61">
        <f t="shared" si="14"/>
        <v>17325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0.005937797121801293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0.007310912706217841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6.5+6.7+0.9+10.2+6.4+2.4+29+2.5+26.7+1.1+7.5+20.9+3.3+0.1+0.6+54.3+6.4+19+6.4-0.2+0.9+1+0.1+24+11.8+60.3+1.8+4+2+10.5+0.5+0.1+1.1+56.8+0.1-0.1+8.7+10.4</f>
        <v>404.70000000000005</v>
      </c>
      <c r="E128" s="17">
        <f>D128/D107*100</f>
        <v>0.15018915594956145</v>
      </c>
      <c r="F128" s="6">
        <f t="shared" si="15"/>
        <v>46.5546991832509</v>
      </c>
      <c r="G128" s="6">
        <f t="shared" si="12"/>
        <v>32.29075241362803</v>
      </c>
      <c r="H128" s="61">
        <f t="shared" si="16"/>
        <v>464.5999999999999</v>
      </c>
      <c r="I128" s="61">
        <f t="shared" si="14"/>
        <v>848.5999999999999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31.035334815913018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3.8+10.3+1.3+2</f>
        <v>17.400000000000002</v>
      </c>
      <c r="E134" s="17">
        <f>D134/D107*100</f>
        <v>0.006457354369958906</v>
      </c>
      <c r="F134" s="6">
        <f t="shared" si="15"/>
        <v>24.133148404993072</v>
      </c>
      <c r="G134" s="6">
        <f t="shared" si="12"/>
        <v>16.09620721554117</v>
      </c>
      <c r="H134" s="61">
        <f t="shared" si="16"/>
        <v>54.69999999999999</v>
      </c>
      <c r="I134" s="61">
        <f t="shared" si="14"/>
        <v>90.69999999999999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0.007162467778172809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0.5+1.3+15.9+33.5+3+0.6+15.2+1.3+36.5+1.9+0.3+0.3+0.6+5+2+16.5+0.1+0.5+1.2+18.6-0.1+0.3+0.5+0.5+16+2+17.3+2.1+0.4+0.7+25.9</f>
        <v>220.39999999999998</v>
      </c>
      <c r="E137" s="17">
        <f>D137/D107*100</f>
        <v>0.0817931553528128</v>
      </c>
      <c r="F137" s="6">
        <f>D137/B137*100</f>
        <v>81.69014084507042</v>
      </c>
      <c r="G137" s="6">
        <f>D137/C137*100</f>
        <v>57.817418677859386</v>
      </c>
      <c r="H137" s="61">
        <f t="shared" si="16"/>
        <v>49.400000000000034</v>
      </c>
      <c r="I137" s="61">
        <f t="shared" si="14"/>
        <v>160.8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15.9+33.5+15.2+36.5+0.3+4.6+16.5-0.1+1.2+16+0.3+16+0.1+16.2+0.3+25.4</f>
        <v>197.9</v>
      </c>
      <c r="E138" s="1">
        <f>D138/D137*100</f>
        <v>89.79128856624321</v>
      </c>
      <c r="F138" s="1">
        <f t="shared" si="15"/>
        <v>90.77981651376147</v>
      </c>
      <c r="G138" s="1">
        <f>D138/C138*100</f>
        <v>64.65207448546226</v>
      </c>
      <c r="H138" s="44">
        <f t="shared" si="16"/>
        <v>20.099999999999994</v>
      </c>
      <c r="I138" s="44">
        <f t="shared" si="14"/>
        <v>108.20000000000002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</f>
        <v>905.6</v>
      </c>
      <c r="E139" s="17">
        <f>D139/D107*100</f>
        <v>0.33607931709395317</v>
      </c>
      <c r="F139" s="6">
        <f t="shared" si="15"/>
        <v>87.5314131065146</v>
      </c>
      <c r="G139" s="6">
        <f t="shared" si="12"/>
        <v>59.87042179029485</v>
      </c>
      <c r="H139" s="61">
        <f t="shared" si="16"/>
        <v>128.9999999999999</v>
      </c>
      <c r="I139" s="61">
        <f t="shared" si="14"/>
        <v>607.0000000000001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26+59.9+27.3+57.1-0.1+46.3+42.7-0.1+36.4+51.8+8.5+28+53.1+4.3+35.3+82.1+45.8+73.5+42.3</f>
        <v>720.1999999999999</v>
      </c>
      <c r="E140" s="1">
        <f>D140/D139*100</f>
        <v>79.52738515901059</v>
      </c>
      <c r="F140" s="1">
        <f aca="true" t="shared" si="17" ref="F140:F148">D140/B140*100</f>
        <v>89.91260923845192</v>
      </c>
      <c r="G140" s="1">
        <f t="shared" si="12"/>
        <v>61.10121320098413</v>
      </c>
      <c r="H140" s="44">
        <f t="shared" si="16"/>
        <v>80.80000000000007</v>
      </c>
      <c r="I140" s="44">
        <f t="shared" si="14"/>
        <v>458.5000000000001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0.4+5.6+0.6+6+0.1+3.7+0.1+0.4+1+0.3+0.3+0.3</f>
        <v>18.8</v>
      </c>
      <c r="E141" s="1">
        <f>D141/D139*100</f>
        <v>2.0759717314487633</v>
      </c>
      <c r="F141" s="1">
        <f t="shared" si="17"/>
        <v>75.80645161290323</v>
      </c>
      <c r="G141" s="1">
        <f>D141/C141*100</f>
        <v>50.13333333333333</v>
      </c>
      <c r="H141" s="44">
        <f t="shared" si="16"/>
        <v>6</v>
      </c>
      <c r="I141" s="44">
        <f t="shared" si="14"/>
        <v>18.7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300+200+174</f>
        <v>674</v>
      </c>
      <c r="E142" s="17">
        <f>D142/D107*100</f>
        <v>0.25012970375587945</v>
      </c>
      <c r="F142" s="99">
        <f t="shared" si="17"/>
        <v>36.78035470668486</v>
      </c>
      <c r="G142" s="6">
        <f t="shared" si="12"/>
        <v>35.01298701298701</v>
      </c>
      <c r="H142" s="61">
        <f t="shared" si="16"/>
        <v>1158.5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</f>
        <v>24842.399999999994</v>
      </c>
      <c r="E144" s="17">
        <f>D144/D107*100</f>
        <v>9.219320701164776</v>
      </c>
      <c r="F144" s="99">
        <f t="shared" si="17"/>
        <v>90.13737001371521</v>
      </c>
      <c r="G144" s="6">
        <f t="shared" si="12"/>
        <v>43.11247555199982</v>
      </c>
      <c r="H144" s="61">
        <f t="shared" si="16"/>
        <v>2718.2000000000044</v>
      </c>
      <c r="I144" s="61">
        <f t="shared" si="14"/>
        <v>32779.90000000001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0.028352981256601174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1601.8+39.7+92.5+565.2+121.3+853.6+638.8+424+800.9+24.5+1.5+318.7+33.7+748.2+470.6+12.3</f>
        <v>6747.299999999999</v>
      </c>
      <c r="E147" s="17">
        <f>D147/D107*100</f>
        <v>2.504006157495616</v>
      </c>
      <c r="F147" s="99">
        <f t="shared" si="17"/>
        <v>87.50453908803236</v>
      </c>
      <c r="G147" s="6">
        <f t="shared" si="12"/>
        <v>63.95060090230125</v>
      </c>
      <c r="H147" s="61">
        <f t="shared" si="16"/>
        <v>963.5000000000009</v>
      </c>
      <c r="I147" s="61">
        <f t="shared" si="14"/>
        <v>3803.5</v>
      </c>
      <c r="K147" s="38"/>
      <c r="L147" s="38"/>
    </row>
    <row r="148" spans="1:12" s="2" customFormat="1" ht="19.5" customHeight="1">
      <c r="A148" s="16" t="s">
        <v>51</v>
      </c>
      <c r="B148" s="73">
        <f>217793.7+2205.2-402.5</f>
        <v>219596.40000000002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+626.9+2341.5+6647.9+6100.5+5342</f>
        <v>189317.29999999996</v>
      </c>
      <c r="E148" s="17">
        <f>D148/D107*100</f>
        <v>70.25798244044947</v>
      </c>
      <c r="F148" s="6">
        <f t="shared" si="17"/>
        <v>86.21147705517939</v>
      </c>
      <c r="G148" s="6">
        <f t="shared" si="12"/>
        <v>50.400639148426826</v>
      </c>
      <c r="H148" s="61">
        <f t="shared" si="16"/>
        <v>30279.100000000064</v>
      </c>
      <c r="I148" s="61">
        <f t="shared" si="14"/>
        <v>186307.50000000003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819+819+819.1+819+819+819.1+819+819+819.1+819+819+819.1+819.1+819+819+819+819.1+819+819+819+819.1+819</f>
        <v>18018.7</v>
      </c>
      <c r="E149" s="17">
        <f>D149/D107*100</f>
        <v>6.686961562412559</v>
      </c>
      <c r="F149" s="6">
        <f t="shared" si="15"/>
        <v>91.66649709006553</v>
      </c>
      <c r="G149" s="6">
        <f t="shared" si="12"/>
        <v>61.110998060043684</v>
      </c>
      <c r="H149" s="61">
        <f t="shared" si="16"/>
        <v>1638.0999999999985</v>
      </c>
      <c r="I149" s="61">
        <f t="shared" si="14"/>
        <v>11466.5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324868.2</v>
      </c>
      <c r="C150" s="77">
        <f>C43+C69+C72+C77+C79+C87+C102+C107+C100+C84+C98</f>
        <v>548262.8</v>
      </c>
      <c r="D150" s="53">
        <f>D43+D69+D72+D77+D79+D87+D102+D107+D100+D84+D98</f>
        <v>277169.3999999999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1242179.5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1065417.5</v>
      </c>
      <c r="E151" s="31">
        <v>100</v>
      </c>
      <c r="F151" s="3">
        <f>D151/B151*100</f>
        <v>85.77001149994827</v>
      </c>
      <c r="G151" s="3">
        <f aca="true" t="shared" si="18" ref="G151:G157">D151/C151*100</f>
        <v>56.680924091369825</v>
      </c>
      <c r="H151" s="47">
        <f aca="true" t="shared" si="19" ref="H151:H157">B151-D151</f>
        <v>176762</v>
      </c>
      <c r="I151" s="47">
        <f aca="true" t="shared" si="20" ref="I151:I157">C151-D151</f>
        <v>814258.0999999996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491585.1</v>
      </c>
      <c r="C152" s="60">
        <f>C8+C20+C34+C52+C60+C91+C115+C119+C46+C140+C131+C103</f>
        <v>728085</v>
      </c>
      <c r="D152" s="60">
        <f>D8+D20+D34+D52+D60+D91+D115+D119+D46+D140+D131+D103</f>
        <v>422338.1</v>
      </c>
      <c r="E152" s="6">
        <f>D152/D151*100</f>
        <v>39.6406197570436</v>
      </c>
      <c r="F152" s="6">
        <f aca="true" t="shared" si="21" ref="F152:F157">D152/B152*100</f>
        <v>85.91352748486477</v>
      </c>
      <c r="G152" s="6">
        <f t="shared" si="18"/>
        <v>58.00670251412953</v>
      </c>
      <c r="H152" s="61">
        <f t="shared" si="19"/>
        <v>69247</v>
      </c>
      <c r="I152" s="72">
        <f t="shared" si="20"/>
        <v>305746.9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102323.1</v>
      </c>
      <c r="D153" s="61">
        <f>D11+D23+D36+D55+D62+D92+D49+D141+D109+D112+D96+D138</f>
        <v>56704.600000000006</v>
      </c>
      <c r="E153" s="6">
        <f>D153/D151*100</f>
        <v>5.322289149558741</v>
      </c>
      <c r="F153" s="6">
        <f t="shared" si="21"/>
        <v>85.82022801810707</v>
      </c>
      <c r="G153" s="6">
        <f t="shared" si="18"/>
        <v>55.41720295808082</v>
      </c>
      <c r="H153" s="61">
        <f t="shared" si="19"/>
        <v>9369.099999999991</v>
      </c>
      <c r="I153" s="72">
        <f t="shared" si="20"/>
        <v>45618.5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19073.099999999995</v>
      </c>
      <c r="E154" s="6">
        <f>D154/D151*100</f>
        <v>1.7901996165822314</v>
      </c>
      <c r="F154" s="6">
        <f t="shared" si="21"/>
        <v>93.01637153683714</v>
      </c>
      <c r="G154" s="6">
        <f t="shared" si="18"/>
        <v>66.4806533355176</v>
      </c>
      <c r="H154" s="61">
        <f t="shared" si="19"/>
        <v>1432.0000000000073</v>
      </c>
      <c r="I154" s="72">
        <f t="shared" si="20"/>
        <v>9616.600000000006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13839.599999999999</v>
      </c>
      <c r="E155" s="6">
        <f>D155/D151*100</f>
        <v>1.29898373172958</v>
      </c>
      <c r="F155" s="6">
        <f t="shared" si="21"/>
        <v>67.49641536855864</v>
      </c>
      <c r="G155" s="6">
        <f t="shared" si="18"/>
        <v>46.86004896068585</v>
      </c>
      <c r="H155" s="61">
        <f>B155-D155</f>
        <v>6664.5999999999985</v>
      </c>
      <c r="I155" s="72">
        <f t="shared" si="20"/>
        <v>15694.3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0.0023183399934767358</v>
      </c>
      <c r="F156" s="6">
        <f t="shared" si="21"/>
        <v>45.99627560521416</v>
      </c>
      <c r="G156" s="6">
        <f t="shared" si="18"/>
        <v>23.10570626753976</v>
      </c>
      <c r="H156" s="61">
        <f t="shared" si="19"/>
        <v>28.999999999999993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643457.7000000002</v>
      </c>
      <c r="C157" s="78">
        <f>C151-C152-C153-C154-C155-C156</f>
        <v>990936.9999999995</v>
      </c>
      <c r="D157" s="78">
        <f>D151-D152-D153-D154-D155-D156</f>
        <v>553437.4000000001</v>
      </c>
      <c r="E157" s="36">
        <f>D157/D151*100</f>
        <v>51.945589405092385</v>
      </c>
      <c r="F157" s="36">
        <f t="shared" si="21"/>
        <v>86.00991176265354</v>
      </c>
      <c r="G157" s="36">
        <f t="shared" si="18"/>
        <v>55.849907713608474</v>
      </c>
      <c r="H157" s="126">
        <f t="shared" si="19"/>
        <v>90020.30000000005</v>
      </c>
      <c r="I157" s="126">
        <f t="shared" si="20"/>
        <v>437499.5999999994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1065417.5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1065417.5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2017-08-11T12:44:57Z</cp:lastPrinted>
  <dcterms:created xsi:type="dcterms:W3CDTF">2000-06-20T04:48:00Z</dcterms:created>
  <dcterms:modified xsi:type="dcterms:W3CDTF">2017-08-19T04:58:20Z</dcterms:modified>
  <cp:category/>
  <cp:version/>
  <cp:contentType/>
  <cp:contentStatus/>
</cp:coreProperties>
</file>